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pasysinc-my.sharepoint.com/personal/dbowers_icbiomedical_com/Documents/Documents/Technical Service/Technical Bulletins/IC Biomedical/"/>
    </mc:Choice>
  </mc:AlternateContent>
  <xr:revisionPtr revIDLastSave="7" documentId="8_{5CC4CD6C-FBAC-4AF0-AE9B-5C6DADECAE7D}" xr6:coauthVersionLast="47" xr6:coauthVersionMax="47" xr10:uidLastSave="{18CF1D1E-1458-455B-8E46-7C010361DF60}"/>
  <bookViews>
    <workbookView xWindow="19090" yWindow="-14030" windowWidth="38620" windowHeight="21100" xr2:uid="{47597A93-BB56-4AF8-80FD-C6D4CA41A8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J3" i="1"/>
  <c r="J4" i="1"/>
  <c r="J5" i="1"/>
  <c r="I4" i="1"/>
  <c r="I5" i="1"/>
  <c r="J2" i="1"/>
  <c r="H5" i="1"/>
  <c r="H3" i="1"/>
  <c r="I3" i="1" s="1"/>
  <c r="H4" i="1"/>
  <c r="H2" i="1"/>
  <c r="I2" i="1" s="1"/>
  <c r="K3" i="1" l="1"/>
  <c r="K2" i="1"/>
</calcChain>
</file>

<file path=xl/sharedStrings.xml><?xml version="1.0" encoding="utf-8"?>
<sst xmlns="http://schemas.openxmlformats.org/spreadsheetml/2006/main" count="16" uniqueCount="15">
  <si>
    <t>Model</t>
  </si>
  <si>
    <t>Serial
Number</t>
  </si>
  <si>
    <t>Notes</t>
  </si>
  <si>
    <t>Date 1</t>
  </si>
  <si>
    <t>Date 2</t>
  </si>
  <si>
    <t>Absorbed Volume (L)</t>
  </si>
  <si>
    <t>NER (L/Day)</t>
  </si>
  <si>
    <t>Hold Time (Days)</t>
  </si>
  <si>
    <t>4DX</t>
  </si>
  <si>
    <t>Test</t>
  </si>
  <si>
    <t>10LDB</t>
  </si>
  <si>
    <r>
      <t xml:space="preserve">Dry Weight (kgs)
</t>
    </r>
    <r>
      <rPr>
        <b/>
        <sz val="8"/>
        <color rgb="FFFF0000"/>
        <rFont val="Calibri"/>
        <family val="2"/>
        <scheme val="minor"/>
      </rPr>
      <t>*Required for Vapor Shipper test only</t>
    </r>
  </si>
  <si>
    <t>Pour off Weight (Vapor Shipper)
1st Weight - (Liquid Dewar) (kgs)</t>
  </si>
  <si>
    <t>Absorbed Weight (kgs)</t>
  </si>
  <si>
    <t>Final Weight (kgs)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</si>
</sst>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;@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1" fillId="2" borderId="0" xfId="0" applyNumberFormat="1" applyFont="1" applyFill="1" applyBorder="1" applyAlignment="1" applyProtection="1">
      <alignment horizontal="center" vertical="center" wrapText="1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Border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0" fontId="0" fillId="0" borderId="0" xfId="0" applyProtection="1"/>
  </cellXfs>
  <cellStyles count="1">
    <cellStyle name="Normal" xfId="0" builtinId="0"/>
  </cellStyles>
  <dxfs count="16">
    <dxf>
      <numFmt numFmtId="2" formatCode="0.00"/>
      <alignment horizontal="center" vertical="bottom" textRotation="0" wrapText="0" indent="0" justifyLastLine="0" shrinkToFit="0" readingOrder="0"/>
      <protection locked="1" hidden="0"/>
    </dxf>
    <dxf>
      <numFmt numFmtId="2" formatCode="0.00"/>
      <alignment horizontal="center" vertical="bottom" textRotation="0" wrapText="0" indent="0" justifyLastLine="0" shrinkToFit="0" readingOrder="0"/>
      <protection locked="1" hidden="0"/>
    </dxf>
    <dxf>
      <numFmt numFmtId="30" formatCode="@"/>
      <alignment horizontal="center" vertical="bottom" textRotation="0" wrapText="0" indent="0" justifyLastLine="0" shrinkToFit="0" readingOrder="0"/>
      <protection locked="0" hidden="0"/>
    </dxf>
    <dxf>
      <numFmt numFmtId="2" formatCode="0.00"/>
      <alignment horizontal="center" vertical="bottom" textRotation="0" wrapText="0" indent="0" justifyLastLine="0" shrinkToFit="0" readingOrder="0"/>
      <protection locked="1" hidden="0"/>
    </dxf>
    <dxf>
      <numFmt numFmtId="2" formatCode="0.00"/>
      <alignment horizontal="center" vertical="bottom" textRotation="0" wrapText="0" indent="0" justifyLastLine="0" shrinkToFit="0" readingOrder="0"/>
      <protection locked="1" hidden="0"/>
    </dxf>
    <dxf>
      <numFmt numFmtId="164" formatCode="m/d/yy\ h:mm;@"/>
      <alignment horizontal="center" vertical="bottom" textRotation="0" wrapText="0" indent="0" justifyLastLine="0" shrinkToFit="0" readingOrder="0"/>
      <protection locked="0" hidden="0"/>
    </dxf>
    <dxf>
      <numFmt numFmtId="2" formatCode="0.00"/>
      <alignment horizontal="center" vertical="bottom" textRotation="0" wrapText="0" indent="0" justifyLastLine="0" shrinkToFit="0" readingOrder="0"/>
      <protection locked="0" hidden="0"/>
    </dxf>
    <dxf>
      <numFmt numFmtId="164" formatCode="m/d/yy\ h:mm;@"/>
      <alignment horizontal="center" vertical="bottom" textRotation="0" wrapText="0" indent="0" justifyLastLine="0" shrinkToFit="0" readingOrder="0"/>
      <protection locked="0" hidden="0"/>
    </dxf>
    <dxf>
      <numFmt numFmtId="2" formatCode="0.00"/>
      <alignment horizontal="center" vertical="bottom" textRotation="0" wrapText="0" indent="0" justifyLastLine="0" shrinkToFit="0" readingOrder="0"/>
      <protection locked="0" hidden="0"/>
    </dxf>
    <dxf>
      <numFmt numFmtId="2" formatCode="0.00"/>
      <alignment horizontal="center" vertical="bottom" textRotation="0" wrapText="0" indent="0" justifyLastLine="0" shrinkToFit="0" readingOrder="0"/>
      <protection locked="0" hidden="0"/>
    </dxf>
    <dxf>
      <numFmt numFmtId="30" formatCode="@"/>
      <alignment horizontal="center" vertical="bottom" textRotation="0" wrapText="0" indent="0" justifyLastLine="0" shrinkToFit="0" readingOrder="0"/>
      <protection locked="0" hidden="0"/>
    </dxf>
    <dxf>
      <numFmt numFmtId="30" formatCode="@"/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1C5F5C9-3112-4256-82BC-752F0C351914}" name="Table3" displayName="Table3" ref="A1:L5" totalsRowShown="0" headerRowDxfId="13" dataDxfId="12">
  <autoFilter ref="A1:L5" xr:uid="{51C5F5C9-3112-4256-82BC-752F0C351914}"/>
  <tableColumns count="12">
    <tableColumn id="1" xr3:uid="{3B04D4BD-3AF6-4DEC-B3C9-5B5F49E65024}" name="Model" dataDxfId="11"/>
    <tableColumn id="2" xr3:uid="{D5FD9633-1A95-4CEA-BC21-FE717D6DE15A}" name="Serial_x000a_Number" dataDxfId="10"/>
    <tableColumn id="3" xr3:uid="{3CD82EB0-D677-4D8E-9D94-0529144411C8}" name="Dry Weight (kgs)_x000a_*Required for Vapor Shipper test only" dataDxfId="9"/>
    <tableColumn id="5" xr3:uid="{DFD19CD6-F532-4A42-97E4-6080B9D54120}" name="Pour off Weight (Vapor Shipper)_x000a_1st Weight - (Liquid Dewar) (kgs)" dataDxfId="8"/>
    <tableColumn id="6" xr3:uid="{B11F3CCD-1893-4E67-B4CB-A290C5CADBC8}" name="Date 1" dataDxfId="7"/>
    <tableColumn id="7" xr3:uid="{9FD5CD65-4232-48F7-9426-2F51328614B9}" name="Final Weight (kgs)" dataDxfId="6"/>
    <tableColumn id="9" xr3:uid="{1844F3DE-C41A-441D-87F9-E231A71B9B6B}" name="Date 2" dataDxfId="5"/>
    <tableColumn id="14" xr3:uid="{3131D220-0AEA-484F-9858-F1FE4947E0E2}" name="Absorbed Weight (kgs)" dataDxfId="4">
      <calculatedColumnFormula>IF(ISBLANK(C2),"N/A",IF(ISBLANK(D2),"N/A",(Table3[[#This Row],[Pour off Weight (Vapor Shipper)
1st Weight - (Liquid Dewar) (kgs)]]-Table3[[#This Row],[Dry Weight (kgs)
*Required for Vapor Shipper test only]])))</calculatedColumnFormula>
    </tableColumn>
    <tableColumn id="15" xr3:uid="{451E8C2B-D0BB-40FD-9494-C18151319857}" name="Absorbed Volume (L)" dataDxfId="1">
      <calculatedColumnFormula>IFERROR((Table3[[#This Row],[Absorbed Weight (kgs)]]*1.237),"N/A")</calculatedColumnFormula>
    </tableColumn>
    <tableColumn id="10" xr3:uid="{429FA27A-B7D4-420C-8C9E-D966CCDD4777}" name="NER (L/Day)" dataDxfId="0">
      <calculatedColumnFormula>IF(ISBLANK(F2),"N/A",IF(ISBLANK(G2),"N/A",((Table3[[#This Row],[Pour off Weight (Vapor Shipper)
1st Weight - (Liquid Dewar) (kgs)]]-Table3[[#This Row],[Final Weight (kgs)]])*1.237)/(Table3[[#This Row],[Date 2]]-Table3[[#This Row],[Date 1]])))</calculatedColumnFormula>
    </tableColumn>
    <tableColumn id="11" xr3:uid="{27F2100A-E996-4C42-B93D-24B8F93F2677}" name="Hold Time (Days)" dataDxfId="3">
      <calculatedColumnFormula>IFERROR((Table3[[#This Row],[Absorbed Volume (L)]]/Table3[[#This Row],[NER (L/Day)]]),"N/A")</calculatedColumnFormula>
    </tableColumn>
    <tableColumn id="13" xr3:uid="{4AD7AB0A-ADD0-4C01-99B4-C63BC4F4DF25}" name="Notes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63E55-3A0F-48C8-ABBE-E89A3C7B612F}">
  <dimension ref="A1:L5"/>
  <sheetViews>
    <sheetView tabSelected="1" workbookViewId="0"/>
  </sheetViews>
  <sheetFormatPr defaultRowHeight="14.4" x14ac:dyDescent="0.3"/>
  <cols>
    <col min="1" max="1" width="12.44140625" style="11" customWidth="1"/>
    <col min="2" max="2" width="14.44140625" style="11" customWidth="1"/>
    <col min="3" max="3" width="15" style="11" customWidth="1"/>
    <col min="4" max="4" width="28.21875" style="11" customWidth="1"/>
    <col min="5" max="5" width="16.44140625" style="11" customWidth="1"/>
    <col min="6" max="6" width="14.44140625" style="11" customWidth="1"/>
    <col min="7" max="7" width="19.33203125" style="11" customWidth="1"/>
    <col min="8" max="9" width="19.33203125" style="16" customWidth="1"/>
    <col min="10" max="10" width="10.6640625" style="16" customWidth="1"/>
    <col min="11" max="11" width="12.109375" style="16" customWidth="1"/>
    <col min="12" max="12" width="45.88671875" style="11" customWidth="1"/>
  </cols>
  <sheetData>
    <row r="1" spans="1:12" ht="57.6" x14ac:dyDescent="0.3">
      <c r="A1" s="1" t="s">
        <v>0</v>
      </c>
      <c r="B1" s="2" t="s">
        <v>1</v>
      </c>
      <c r="C1" s="2" t="s">
        <v>11</v>
      </c>
      <c r="D1" s="2" t="s">
        <v>12</v>
      </c>
      <c r="E1" s="3" t="s">
        <v>3</v>
      </c>
      <c r="F1" s="2" t="s">
        <v>14</v>
      </c>
      <c r="G1" s="4" t="s">
        <v>4</v>
      </c>
      <c r="H1" s="12" t="s">
        <v>13</v>
      </c>
      <c r="I1" s="12" t="s">
        <v>5</v>
      </c>
      <c r="J1" s="12" t="s">
        <v>6</v>
      </c>
      <c r="K1" s="13" t="s">
        <v>7</v>
      </c>
      <c r="L1" s="1" t="s">
        <v>2</v>
      </c>
    </row>
    <row r="2" spans="1:12" x14ac:dyDescent="0.3">
      <c r="A2" s="5" t="s">
        <v>8</v>
      </c>
      <c r="B2" s="5" t="s">
        <v>9</v>
      </c>
      <c r="C2" s="6">
        <v>4.6900000000000004</v>
      </c>
      <c r="D2" s="6">
        <v>7.95</v>
      </c>
      <c r="E2" s="7">
        <v>45413.317361111112</v>
      </c>
      <c r="F2" s="6">
        <v>7.8</v>
      </c>
      <c r="G2" s="7">
        <v>45414.348611111112</v>
      </c>
      <c r="H2" s="14">
        <f>IF(ISBLANK(C2),"N/A",IF(ISBLANK(D2),"N/A",(Table3[[#This Row],[Pour off Weight (Vapor Shipper)
1st Weight - (Liquid Dewar) (kgs)]]-Table3[[#This Row],[Dry Weight (kgs)
*Required for Vapor Shipper test only]])))</f>
        <v>3.26</v>
      </c>
      <c r="I2" s="14">
        <f>IFERROR((Table3[[#This Row],[Absorbed Weight (kgs)]]*1.237),"N/A")</f>
        <v>4.0326199999999996</v>
      </c>
      <c r="J2" s="14">
        <f>IF(ISBLANK(F2),"N/A",IF(ISBLANK(G2),"N/A",((Table3[[#This Row],[Pour off Weight (Vapor Shipper)
1st Weight - (Liquid Dewar) (kgs)]]-Table3[[#This Row],[Final Weight (kgs)]])*1.237)/(Table3[[#This Row],[Date 2]]-Table3[[#This Row],[Date 1]])))</f>
        <v>0.17992727272727319</v>
      </c>
      <c r="K2" s="14">
        <f>IFERROR((Table3[[#This Row],[Absorbed Volume (L)]]/Table3[[#This Row],[NER (L/Day)]]),"N/A")</f>
        <v>22.412499999999941</v>
      </c>
      <c r="L2" s="5"/>
    </row>
    <row r="3" spans="1:12" x14ac:dyDescent="0.3">
      <c r="A3" s="8" t="s">
        <v>10</v>
      </c>
      <c r="B3" s="8" t="s">
        <v>9</v>
      </c>
      <c r="C3" s="9"/>
      <c r="D3" s="9">
        <v>8.06</v>
      </c>
      <c r="E3" s="10">
        <v>45470.490972222222</v>
      </c>
      <c r="F3" s="9">
        <v>7.57</v>
      </c>
      <c r="G3" s="10">
        <v>45474.279861111114</v>
      </c>
      <c r="H3" s="15" t="str">
        <f>IF(ISBLANK(C3),"N/A",IF(ISBLANK(D3),"N/A",(Table3[[#This Row],[Pour off Weight (Vapor Shipper)
1st Weight - (Liquid Dewar) (kgs)]]-Table3[[#This Row],[Dry Weight (kgs)
*Required for Vapor Shipper test only]])))</f>
        <v>N/A</v>
      </c>
      <c r="I3" s="14" t="str">
        <f>IFERROR((Table3[[#This Row],[Absorbed Weight (kgs)]]*1.237),"N/A")</f>
        <v>N/A</v>
      </c>
      <c r="J3" s="14">
        <f>IF(ISBLANK(F3),"N/A",IF(ISBLANK(G3),"N/A",((Table3[[#This Row],[Pour off Weight (Vapor Shipper)
1st Weight - (Liquid Dewar) (kgs)]]-Table3[[#This Row],[Final Weight (kgs)]])*1.237)/(Table3[[#This Row],[Date 2]]-Table3[[#This Row],[Date 1]])))</f>
        <v>0.15997565982391729</v>
      </c>
      <c r="K3" s="14" t="str">
        <f>IFERROR((Table3[[#This Row],[Absorbed Volume (L)]]/Table3[[#This Row],[NER (L/Day)]]),"N/A")</f>
        <v>N/A</v>
      </c>
      <c r="L3" s="8"/>
    </row>
    <row r="4" spans="1:12" x14ac:dyDescent="0.3">
      <c r="A4" s="8"/>
      <c r="B4" s="8"/>
      <c r="C4" s="9"/>
      <c r="D4" s="9"/>
      <c r="E4" s="10"/>
      <c r="F4" s="9"/>
      <c r="G4" s="10"/>
      <c r="H4" s="15" t="str">
        <f>IF(ISBLANK(C4),"N/A",IF(ISBLANK(D4),"N/A",(Table3[[#This Row],[Pour off Weight (Vapor Shipper)
1st Weight - (Liquid Dewar) (kgs)]]-Table3[[#This Row],[Dry Weight (kgs)
*Required for Vapor Shipper test only]])))</f>
        <v>N/A</v>
      </c>
      <c r="I4" s="14" t="str">
        <f>IFERROR((Table3[[#This Row],[Absorbed Weight (kgs)]]*1.237),"N/A")</f>
        <v>N/A</v>
      </c>
      <c r="J4" s="14" t="str">
        <f>IF(ISBLANK(F4),"N/A",IF(ISBLANK(G4),"N/A",((Table3[[#This Row],[Pour off Weight (Vapor Shipper)
1st Weight - (Liquid Dewar) (kgs)]]-Table3[[#This Row],[Final Weight (kgs)]])*1.237)/(Table3[[#This Row],[Date 2]]-Table3[[#This Row],[Date 1]])))</f>
        <v>N/A</v>
      </c>
      <c r="K4" s="14" t="str">
        <f>IFERROR((Table3[[#This Row],[Absorbed Volume (L)]]/Table3[[#This Row],[NER (L/Day)]]),"N/A")</f>
        <v>N/A</v>
      </c>
      <c r="L4" s="8"/>
    </row>
    <row r="5" spans="1:12" x14ac:dyDescent="0.3">
      <c r="A5" s="8"/>
      <c r="B5" s="8"/>
      <c r="C5" s="9"/>
      <c r="D5" s="9"/>
      <c r="E5" s="10"/>
      <c r="F5" s="9"/>
      <c r="G5" s="10"/>
      <c r="H5" s="15" t="str">
        <f>IF(ISBLANK(C5),"N/A",IF(ISBLANK(D5),"N/A",(Table3[[#This Row],[Pour off Weight (Vapor Shipper)
1st Weight - (Liquid Dewar) (kgs)]]-Table3[[#This Row],[Dry Weight (kgs)
*Required for Vapor Shipper test only]])))</f>
        <v>N/A</v>
      </c>
      <c r="I5" s="14" t="str">
        <f>IFERROR((Table3[[#This Row],[Absorbed Weight (kgs)]]*1.237),"N/A")</f>
        <v>N/A</v>
      </c>
      <c r="J5" s="14" t="str">
        <f>IF(ISBLANK(F5),"N/A",IF(ISBLANK(G5),"N/A",((Table3[[#This Row],[Pour off Weight (Vapor Shipper)
1st Weight - (Liquid Dewar) (kgs)]]-Table3[[#This Row],[Final Weight (kgs)]])*1.237)/(Table3[[#This Row],[Date 2]]-Table3[[#This Row],[Date 1]])))</f>
        <v>N/A</v>
      </c>
      <c r="K5" s="14" t="str">
        <f>IFERROR((Table3[[#This Row],[Absorbed Volume (L)]]/Table3[[#This Row],[NER (L/Day)]]),"N/A")</f>
        <v>N/A</v>
      </c>
      <c r="L5" s="8"/>
    </row>
  </sheetData>
  <sheetProtection algorithmName="SHA-512" hashValue="Uly3C9G8pMtgQALJ0bfiXTJXwteXBwSSpQtDN9byTBQ6zHc2EX9PbHQyYCfXAiovxBfa0Uq868kA0y4F5LFzug==" saltValue="z6eGPv4x2iydcSVAbyy/FQ==" spinCount="100000" sheet="1" objects="1" scenarios="1" formatCells="0" formatColumns="0" formatRows="0" insertColumns="0" insertRows="0" selectLockedCells="1" sort="0"/>
  <phoneticPr fontId="2" type="noConversion"/>
  <conditionalFormatting sqref="K1">
    <cfRule type="cellIs" dxfId="15" priority="1" operator="equal">
      <formula>0</formula>
    </cfRule>
  </conditionalFormatting>
  <conditionalFormatting sqref="B1">
    <cfRule type="duplicateValues" dxfId="14" priority="4"/>
  </conditionalFormatting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 Pampel</dc:creator>
  <cp:lastModifiedBy>David Bowers</cp:lastModifiedBy>
  <dcterms:created xsi:type="dcterms:W3CDTF">2024-07-02T12:21:12Z</dcterms:created>
  <dcterms:modified xsi:type="dcterms:W3CDTF">2024-07-23T14:47:35Z</dcterms:modified>
</cp:coreProperties>
</file>